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PGF niveau 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3"/>
    </font>
    <font>
      <i val="1"/>
      <sz val="9"/>
    </font>
    <font>
      <b val="1"/>
      <color rgb="FFFFFFFF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FF36454F"/>
      </patternFill>
    </fill>
    <fill>
      <patternFill patternType="solid">
        <fgColor rgb="FFF2F4F5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0B7BC"/>
      </left>
      <right style="thin">
        <color rgb="FFB0B7BC"/>
      </right>
      <top style="thin">
        <color rgb="FFB0B7BC"/>
      </top>
      <bottom style="thin">
        <color rgb="FFB0B7B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4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vertical="top" wrapText="1"/>
    </xf>
    <xf numFmtId="0" fontId="0" fillId="4" borderId="1" pivotButton="0" quotePrefix="0" xfId="0"/>
    <xf numFmtId="0" fontId="5" fillId="0" borderId="0" pivotButton="0" quotePrefix="0" xfId="0"/>
    <xf numFmtId="0" fontId="0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78" customWidth="1" min="2" max="2"/>
    <col width="6" customWidth="1" min="3" max="3"/>
    <col width="9" customWidth="1" min="4" max="4"/>
    <col width="11" customWidth="1" min="5" max="5"/>
    <col width="12" customWidth="1" min="6" max="6"/>
  </cols>
  <sheetData>
    <row r="1">
      <c r="A1" s="1" t="inlineStr">
        <is>
          <t>VEND. - 4 allée des Vendanges, Anglet - DPGF niveau 1 - Dossier de consultation - Révision A (25/07/2026)</t>
        </is>
      </c>
    </row>
    <row r="2">
      <c r="A2" s="2" t="inlineStr">
        <is>
          <t>Cadre de décomposition à compléter par l'entreprise (PU et totaux HT). Quantités indicatives niveau esquisse, à vérifier. Postes BASE / OPTION : chiffrer la base ici, les options sur lignes séparées en fin de lot.</t>
        </is>
      </c>
    </row>
    <row r="4">
      <c r="A4" s="3" t="inlineStr">
        <is>
          <t>N°</t>
        </is>
      </c>
      <c r="B4" s="3" t="inlineStr">
        <is>
          <t>Désignation</t>
        </is>
      </c>
      <c r="C4" s="3" t="inlineStr">
        <is>
          <t>U</t>
        </is>
      </c>
      <c r="D4" s="3" t="inlineStr">
        <is>
          <t>Qté</t>
        </is>
      </c>
      <c r="E4" s="3" t="inlineStr">
        <is>
          <t>PU € HT</t>
        </is>
      </c>
      <c r="F4" s="3" t="inlineStr">
        <is>
          <t>Total € HT</t>
        </is>
      </c>
    </row>
    <row r="5">
      <c r="A5" s="4" t="inlineStr">
        <is>
          <t>1</t>
        </is>
      </c>
      <c r="B5" s="4" t="inlineStr">
        <is>
          <t>MACRO-LOT 1 - DEMOLITION / GROS OEUVRE / CLOS-COUVERT</t>
        </is>
      </c>
      <c r="C5" s="5" t="n"/>
      <c r="D5" s="5" t="n"/>
      <c r="E5" s="5" t="n"/>
      <c r="F5" s="5" t="n"/>
    </row>
    <row r="6">
      <c r="A6" s="6" t="inlineStr">
        <is>
          <t>1.1</t>
        </is>
      </c>
      <c r="B6" s="7" t="inlineStr">
        <is>
          <t>Installation de chantier, echafaudages, protections, gestion des dechets</t>
        </is>
      </c>
      <c r="C6" s="6" t="inlineStr">
        <is>
          <t>ens</t>
        </is>
      </c>
      <c r="D6" s="6" t="n">
        <v>1</v>
      </c>
      <c r="E6" s="8" t="n"/>
      <c r="F6" s="6">
        <f>IF(E6="","",ROUND(D6*E6,0))</f>
        <v/>
      </c>
    </row>
    <row r="7">
      <c r="A7" s="6" t="inlineStr">
        <is>
          <t>1.2</t>
        </is>
      </c>
      <c r="B7" s="7" t="inlineStr">
        <is>
          <t>Curage interieur complet RDC+R+1 + evacuations (releve existant)</t>
        </is>
      </c>
      <c r="C7" s="6" t="inlineStr">
        <is>
          <t>m2</t>
        </is>
      </c>
      <c r="D7" s="6" t="n">
        <v>187.69</v>
      </c>
      <c r="E7" s="8" t="n"/>
      <c r="F7" s="6">
        <f>IF(E7="","",ROUND(D7*E7,0))</f>
        <v/>
      </c>
    </row>
    <row r="8">
      <c r="A8" s="6" t="inlineStr">
        <is>
          <t>1.3</t>
        </is>
      </c>
      <c r="B8" s="7" t="inlineStr">
        <is>
          <t>Depose soignee pour REVENTE MOA : radiateurs, portail existant + moteur, baies vitrees</t>
        </is>
      </c>
      <c r="C8" s="6" t="inlineStr">
        <is>
          <t>ens</t>
        </is>
      </c>
      <c r="D8" s="6" t="n">
        <v>1</v>
      </c>
      <c r="E8" s="8" t="n"/>
      <c r="F8" s="6">
        <f>IF(E8="","",ROUND(D8*E8,0))</f>
        <v/>
      </c>
    </row>
    <row r="9">
      <c r="A9" s="6" t="inlineStr">
        <is>
          <t>1.4</t>
        </is>
      </c>
      <c r="B9" s="7" t="inlineStr">
        <is>
          <t>Depose clotures + portail existants (mur cote rue CONSERVE)</t>
        </is>
      </c>
      <c r="C9" s="6" t="inlineStr">
        <is>
          <t>ml</t>
        </is>
      </c>
      <c r="D9" s="6" t="n">
        <v>30</v>
      </c>
      <c r="E9" s="8" t="n"/>
      <c r="F9" s="6">
        <f>IF(E9="","",ROUND(D9*E9,0))</f>
        <v/>
      </c>
    </row>
    <row r="10">
      <c r="A10" s="6" t="inlineStr">
        <is>
          <t>1.5</t>
        </is>
      </c>
      <c r="B10" s="7" t="inlineStr">
        <is>
          <t>Curage vegetal integral ext. (sauf grand laurier conserve)</t>
        </is>
      </c>
      <c r="C10" s="6" t="inlineStr">
        <is>
          <t>ens</t>
        </is>
      </c>
      <c r="D10" s="6" t="n">
        <v>1</v>
      </c>
      <c r="E10" s="8" t="n"/>
      <c r="F10" s="6">
        <f>IF(E10="","",ROUND(D10*E10,0))</f>
        <v/>
      </c>
    </row>
    <row r="11">
      <c r="A11" s="6" t="inlineStr">
        <is>
          <t>1.6</t>
        </is>
      </c>
      <c r="B11" s="7" t="inlineStr">
        <is>
          <t>Curage exterieur (dalles, terrasses, equipements)</t>
        </is>
      </c>
      <c r="C11" s="6" t="inlineStr">
        <is>
          <t>m2</t>
        </is>
      </c>
      <c r="D11" s="6" t="n">
        <v>60</v>
      </c>
      <c r="E11" s="8" t="n"/>
      <c r="F11" s="6">
        <f>IF(E11="","",ROUND(D11*E11,0))</f>
        <v/>
      </c>
    </row>
    <row r="12">
      <c r="A12" s="6" t="inlineStr">
        <is>
          <t>1.7</t>
        </is>
      </c>
      <c r="B12" s="7" t="inlineStr">
        <is>
          <t>Decapage terre vegetale + evacuation terres (~60 m3)</t>
        </is>
      </c>
      <c r="C12" s="6" t="inlineStr">
        <is>
          <t>ens</t>
        </is>
      </c>
      <c r="D12" s="6" t="n">
        <v>1</v>
      </c>
      <c r="E12" s="8" t="n"/>
      <c r="F12" s="6">
        <f>IF(E12="","",ROUND(D12*E12,0))</f>
        <v/>
      </c>
    </row>
    <row r="13">
      <c r="A13" s="6" t="inlineStr">
        <is>
          <t>1.8</t>
        </is>
      </c>
      <c r="B13" s="7" t="inlineStr">
        <is>
          <t>Retenue des terres cote est (petit ouvrage, appreciation entreprise)</t>
        </is>
      </c>
      <c r="C13" s="6" t="inlineStr">
        <is>
          <t>ens</t>
        </is>
      </c>
      <c r="D13" s="6" t="n">
        <v>1</v>
      </c>
      <c r="E13" s="8" t="n"/>
      <c r="F13" s="6">
        <f>IF(E13="","",ROUND(D13*E13,0))</f>
        <v/>
      </c>
    </row>
    <row r="14">
      <c r="A14" s="6" t="inlineStr">
        <is>
          <t>1.9</t>
        </is>
      </c>
      <c r="B14" s="7" t="inlineStr">
        <is>
          <t>Cave inondee (~1 m d eau) : provision traitement/comblement (solution entreprise)</t>
        </is>
      </c>
      <c r="C14" s="6" t="inlineStr">
        <is>
          <t>ens</t>
        </is>
      </c>
      <c r="D14" s="6" t="n">
        <v>1</v>
      </c>
      <c r="E14" s="8" t="n"/>
      <c r="F14" s="6">
        <f>IF(E14="","",ROUND(D14*E14,0))</f>
        <v/>
      </c>
    </row>
    <row r="15">
      <c r="A15" s="6" t="inlineStr">
        <is>
          <t>1.10</t>
        </is>
      </c>
      <c r="B15" s="7" t="inlineStr">
        <is>
          <t>Demolition aile en retour du garage + evacuation</t>
        </is>
      </c>
      <c r="C15" s="6" t="inlineStr">
        <is>
          <t>m2</t>
        </is>
      </c>
      <c r="D15" s="6" t="n">
        <v>20</v>
      </c>
      <c r="E15" s="8" t="n"/>
      <c r="F15" s="6">
        <f>IF(E15="","",ROUND(D15*E15,0))</f>
        <v/>
      </c>
    </row>
    <row r="16">
      <c r="A16" s="6" t="inlineStr">
        <is>
          <t>1.11</t>
        </is>
      </c>
      <c r="B16" s="7" t="inlineStr">
        <is>
          <t>Depose installations gaz + suppression branchement (GRDF)</t>
        </is>
      </c>
      <c r="C16" s="6" t="inlineStr">
        <is>
          <t>ens</t>
        </is>
      </c>
      <c r="D16" s="6" t="n">
        <v>1</v>
      </c>
      <c r="E16" s="8" t="n"/>
      <c r="F16" s="6">
        <f>IF(E16="","",ROUND(D16*E16,0))</f>
        <v/>
      </c>
    </row>
    <row r="17">
      <c r="A17" s="6" t="inlineStr">
        <is>
          <t>1.12</t>
        </is>
      </c>
      <c r="B17" s="7" t="inlineStr">
        <is>
          <t>Ouvertures dans murs porteurs + linteaux (qte A CONFIRMER)</t>
        </is>
      </c>
      <c r="C17" s="6" t="inlineStr">
        <is>
          <t>u</t>
        </is>
      </c>
      <c r="D17" s="6" t="n">
        <v>6</v>
      </c>
      <c r="E17" s="8" t="n"/>
      <c r="F17" s="6">
        <f>IF(E17="","",ROUND(D17*E17,0))</f>
        <v/>
      </c>
    </row>
    <row r="18">
      <c r="A18" s="6" t="inlineStr">
        <is>
          <t>1.13</t>
        </is>
      </c>
      <c r="B18" s="7" t="inlineStr">
        <is>
          <t>Depose cloisons interieures et divers</t>
        </is>
      </c>
      <c r="C18" s="6" t="inlineStr">
        <is>
          <t>m2</t>
        </is>
      </c>
      <c r="D18" s="6" t="n">
        <v>80</v>
      </c>
      <c r="E18" s="8" t="n"/>
      <c r="F18" s="6">
        <f>IF(E18="","",ROUND(D18*E18,0))</f>
        <v/>
      </c>
    </row>
    <row r="19">
      <c r="A19" s="6" t="inlineStr">
        <is>
          <t>1.14</t>
        </is>
      </c>
      <c r="B19" s="7" t="inlineStr">
        <is>
          <t>Depose sols RDC (carrelages superposes), niveau unique flush seuils</t>
        </is>
      </c>
      <c r="C19" s="6" t="inlineStr">
        <is>
          <t>m2</t>
        </is>
      </c>
      <c r="D19" s="6" t="n">
        <v>117</v>
      </c>
      <c r="E19" s="8" t="n"/>
      <c r="F19" s="6">
        <f>IF(E19="","",ROUND(D19*E19,0))</f>
        <v/>
      </c>
    </row>
    <row r="20">
      <c r="A20" s="6" t="inlineStr">
        <is>
          <t>1.15</t>
        </is>
      </c>
      <c r="B20" s="7" t="inlineStr">
        <is>
          <t>Plancher etage : traitement acoustique - chape seche Fermacell + isolation sous-face</t>
        </is>
      </c>
      <c r="C20" s="6" t="inlineStr">
        <is>
          <t>m2</t>
        </is>
      </c>
      <c r="D20" s="6" t="n">
        <v>70</v>
      </c>
      <c r="E20" s="8" t="n"/>
      <c r="F20" s="6">
        <f>IF(E20="","",ROUND(D20*E20,0))</f>
        <v/>
      </c>
    </row>
    <row r="21">
      <c r="A21" s="6" t="inlineStr">
        <is>
          <t>1.16</t>
        </is>
      </c>
      <c r="B21" s="7" t="inlineStr">
        <is>
          <t>Rehausse toiture nord +50 cm (charpente, mac., couv.)</t>
        </is>
      </c>
      <c r="C21" s="6" t="inlineStr">
        <is>
          <t>m2</t>
        </is>
      </c>
      <c r="D21" s="6" t="n">
        <v>35</v>
      </c>
      <c r="E21" s="8" t="n"/>
      <c r="F21" s="6">
        <f>IF(E21="","",ROUND(D21*E21,0))</f>
        <v/>
      </c>
    </row>
    <row r="22">
      <c r="A22" s="6" t="inlineStr">
        <is>
          <t>1.17</t>
        </is>
      </c>
      <c r="B22" s="7" t="inlineStr">
        <is>
          <t>Creations / modifications d'ouvertures en facades</t>
        </is>
      </c>
      <c r="C22" s="6" t="inlineStr">
        <is>
          <t>u</t>
        </is>
      </c>
      <c r="D22" s="6" t="n">
        <v>10</v>
      </c>
      <c r="E22" s="8" t="n"/>
      <c r="F22" s="6">
        <f>IF(E22="","",ROUND(D22*E22,0))</f>
        <v/>
      </c>
    </row>
    <row r="23">
      <c r="A23" s="6" t="inlineStr">
        <is>
          <t>1.18</t>
        </is>
      </c>
      <c r="B23" s="7" t="inlineStr">
        <is>
          <t>Couverture : BASE revision generale (OPTION refection complete non prov.)</t>
        </is>
      </c>
      <c r="C23" s="6" t="inlineStr">
        <is>
          <t>m2</t>
        </is>
      </c>
      <c r="D23" s="6" t="n">
        <v>175</v>
      </c>
      <c r="E23" s="8" t="n"/>
      <c r="F23" s="6">
        <f>IF(E23="","",ROUND(D23*E23,0))</f>
        <v/>
      </c>
    </row>
    <row r="24">
      <c r="A24" s="6" t="inlineStr">
        <is>
          <t>1.19</t>
        </is>
      </c>
      <c r="B24" s="7" t="inlineStr">
        <is>
          <t>Zinguerie neuve : gouttieres, descentes EP, dauphins, abergements</t>
        </is>
      </c>
      <c r="C24" s="6" t="inlineStr">
        <is>
          <t>ml</t>
        </is>
      </c>
      <c r="D24" s="6" t="n">
        <v>65</v>
      </c>
      <c r="E24" s="8" t="n"/>
      <c r="F24" s="6">
        <f>IF(E24="","",ROUND(D24*E24,0))</f>
        <v/>
      </c>
    </row>
    <row r="25">
      <c r="A25" s="6" t="inlineStr">
        <is>
          <t>1.20</t>
        </is>
      </c>
      <c r="B25" s="7" t="inlineStr">
        <is>
          <t>Menuiseries ext. alu suivant nomenclature jointe (M1-M20, 5 portes + 15 fenetres)</t>
        </is>
      </c>
      <c r="C25" s="6" t="inlineStr">
        <is>
          <t>m2</t>
        </is>
      </c>
      <c r="D25" s="6" t="n">
        <v>35</v>
      </c>
      <c r="E25" s="8" t="n"/>
      <c r="F25" s="6">
        <f>IF(E25="","",ROUND(D25*E25,0))</f>
        <v/>
      </c>
    </row>
    <row r="26">
      <c r="A26" s="6" t="inlineStr">
        <is>
          <t>1.21</t>
        </is>
      </c>
      <c r="B26" s="7" t="inlineStr">
        <is>
          <t>Rebouchage des baies supprimees (chassis escalier RDC, porte dressing, fen. SDB 2)</t>
        </is>
      </c>
      <c r="C26" s="6" t="inlineStr">
        <is>
          <t>ens</t>
        </is>
      </c>
      <c r="D26" s="6" t="n">
        <v>1</v>
      </c>
      <c r="E26" s="8" t="n"/>
      <c r="F26" s="6">
        <f>IF(E26="","",ROUND(D26*E26,0))</f>
        <v/>
      </c>
    </row>
    <row r="27">
      <c r="A27" s="6" t="inlineStr">
        <is>
          <t>1.22</t>
        </is>
      </c>
      <c r="B27" s="7" t="inlineStr">
        <is>
          <t>Occultations : 11 volets bois battants + 7 stores electriques ext.</t>
        </is>
      </c>
      <c r="C27" s="6" t="inlineStr">
        <is>
          <t>u</t>
        </is>
      </c>
      <c r="D27" s="6" t="n">
        <v>18</v>
      </c>
      <c r="E27" s="8" t="n"/>
      <c r="F27" s="6">
        <f>IF(E27="","",ROUND(D27*E27,0))</f>
        <v/>
      </c>
    </row>
    <row r="28">
      <c r="A28" s="6" t="inlineStr">
        <is>
          <t>1.23</t>
        </is>
      </c>
      <c r="B28" s="7" t="inlineStr">
        <is>
          <t>Facade ouest : BASE enduit+traitement fissures - OPTION ITE provisionnee ici</t>
        </is>
      </c>
      <c r="C28" s="6" t="inlineStr">
        <is>
          <t>m2</t>
        </is>
      </c>
      <c r="D28" s="6" t="n">
        <v>100</v>
      </c>
      <c r="E28" s="8" t="n"/>
      <c r="F28" s="6">
        <f>IF(E28="","",ROUND(D28*E28,0))</f>
        <v/>
      </c>
    </row>
    <row r="29">
      <c r="A29" s="6" t="inlineStr">
        <is>
          <t>1.24</t>
        </is>
      </c>
      <c r="B29" s="7" t="inlineStr">
        <is>
          <t>Ravalement autres facades + colombages prolonges</t>
        </is>
      </c>
      <c r="C29" s="6" t="inlineStr">
        <is>
          <t>m2</t>
        </is>
      </c>
      <c r="D29" s="6" t="n">
        <v>140</v>
      </c>
      <c r="E29" s="8" t="n"/>
      <c r="F29" s="6">
        <f>IF(E29="","",ROUND(D29*E29,0))</f>
        <v/>
      </c>
    </row>
    <row r="30">
      <c r="A30" s="6" t="inlineStr">
        <is>
          <t>1.25</t>
        </is>
      </c>
      <c r="B30" s="7" t="inlineStr">
        <is>
          <t>Mur rue conserve : ouverture 4-&gt;6 m + poteau, remplissage porte PVC, claustras, enduit</t>
        </is>
      </c>
      <c r="C30" s="6" t="inlineStr">
        <is>
          <t>ml</t>
        </is>
      </c>
      <c r="D30" s="6" t="n">
        <v>28</v>
      </c>
      <c r="E30" s="8" t="n"/>
      <c r="F30" s="6">
        <f>IF(E30="","",ROUND(D30*E30,0))</f>
        <v/>
      </c>
    </row>
    <row r="31">
      <c r="A31" s="6" t="inlineStr">
        <is>
          <t>1.26</t>
        </is>
      </c>
      <c r="B31" s="7" t="inlineStr">
        <is>
          <t>Portail 6,00 m motorise : BASE coulissant (OPTION 2 vantaux 3,00)</t>
        </is>
      </c>
      <c r="C31" s="6" t="inlineStr">
        <is>
          <t>ens</t>
        </is>
      </c>
      <c r="D31" s="6" t="n">
        <v>1</v>
      </c>
      <c r="E31" s="8" t="n"/>
      <c r="F31" s="6">
        <f>IF(E31="","",ROUND(D31*E31,0))</f>
        <v/>
      </c>
    </row>
    <row r="32">
      <c r="A32" s="6" t="inlineStr">
        <is>
          <t>1.27</t>
        </is>
      </c>
      <c r="B32" s="7" t="inlineStr">
        <is>
          <t>Stationnements permeables : 2 places 3,00x5,00 + zone de roulement 9 m</t>
        </is>
      </c>
      <c r="C32" s="6" t="inlineStr">
        <is>
          <t>m2</t>
        </is>
      </c>
      <c r="D32" s="6" t="n">
        <v>50</v>
      </c>
      <c r="E32" s="8" t="n"/>
      <c r="F32" s="6">
        <f>IF(E32="","",ROUND(D32*E32,0))</f>
        <v/>
      </c>
    </row>
    <row r="33">
      <c r="A33" s="6" t="inlineStr">
        <is>
          <t>1.28</t>
        </is>
      </c>
      <c r="B33" s="7" t="inlineStr">
        <is>
          <t>Parking velos</t>
        </is>
      </c>
      <c r="C33" s="6" t="inlineStr">
        <is>
          <t>ens</t>
        </is>
      </c>
      <c r="D33" s="6" t="n">
        <v>1</v>
      </c>
      <c r="E33" s="8" t="n"/>
      <c r="F33" s="6">
        <f>IF(E33="","",ROUND(D33*E33,0))</f>
        <v/>
      </c>
    </row>
    <row r="34">
      <c r="A34" s="6" t="inlineStr">
        <is>
          <t>1.29</t>
        </is>
      </c>
      <c r="B34" s="7" t="inlineStr">
        <is>
          <t>Chemin pietonnier en dur (carrelage/pierre), ceinture maison + acces ch.1</t>
        </is>
      </c>
      <c r="C34" s="6" t="inlineStr">
        <is>
          <t>m2</t>
        </is>
      </c>
      <c r="D34" s="6" t="n">
        <v>60</v>
      </c>
      <c r="E34" s="8" t="n"/>
      <c r="F34" s="6">
        <f>IF(E34="","",ROUND(D34*E34,0))</f>
        <v/>
      </c>
    </row>
    <row r="35">
      <c r="A35" s="6" t="inlineStr">
        <is>
          <t>1.30</t>
        </is>
      </c>
      <c r="B35" s="7" t="inlineStr">
        <is>
          <t>Reseaux ext. EP/EU/EV + adduction fibre ENTERREE (depose aerien) + eclairage ext.</t>
        </is>
      </c>
      <c r="C35" s="6" t="inlineStr">
        <is>
          <t>ens</t>
        </is>
      </c>
      <c r="D35" s="6" t="n">
        <v>1</v>
      </c>
      <c r="E35" s="8" t="n"/>
      <c r="F35" s="6">
        <f>IF(E35="","",ROUND(D35*E35,0))</f>
        <v/>
      </c>
    </row>
    <row r="36">
      <c r="A36" s="6" t="inlineStr">
        <is>
          <t>1.31</t>
        </is>
      </c>
      <c r="B36" s="7" t="inlineStr">
        <is>
          <t>Distribution elec ext. : buanderie-&gt;garage + departs (piscine, borne, stationnements) + fourreaux eclairage/balisage sur toute la parcelle (douche, entree, cheminements)</t>
        </is>
      </c>
      <c r="C36" s="6" t="inlineStr">
        <is>
          <t>ens</t>
        </is>
      </c>
      <c r="D36" s="6" t="n">
        <v>1</v>
      </c>
      <c r="E36" s="8" t="n"/>
      <c r="F36" s="6">
        <f>IF(E36="","",ROUND(D36*E36,0))</f>
        <v/>
      </c>
    </row>
    <row r="37">
      <c r="A37" s="6" t="inlineStr">
        <is>
          <t>1.32</t>
        </is>
      </c>
      <c r="B37" s="7" t="inlineStr">
        <is>
          <t>Douche ext. 2x2 : genie civil (dalle beton) + raccordements reseaux</t>
        </is>
      </c>
      <c r="C37" s="6" t="inlineStr">
        <is>
          <t>ens</t>
        </is>
      </c>
      <c r="D37" s="6" t="n">
        <v>1</v>
      </c>
      <c r="E37" s="8" t="n"/>
      <c r="F37" s="6">
        <f>IF(E37="","",ROUND(D37*E37,0))</f>
        <v/>
      </c>
    </row>
    <row r="38">
      <c r="A38" s="6" t="inlineStr">
        <is>
          <t>1.33</t>
        </is>
      </c>
      <c r="B38" s="7" t="inlineStr">
        <is>
          <t>Pergola : depose (ou revente) baies, murs parpaing 20 + linteaux (M9-M11), repose toit</t>
        </is>
      </c>
      <c r="C38" s="6" t="inlineStr">
        <is>
          <t>ens</t>
        </is>
      </c>
      <c r="D38" s="6" t="n">
        <v>1</v>
      </c>
      <c r="E38" s="8" t="n"/>
      <c r="F38" s="6">
        <f>IF(E38="","",ROUND(D38*E38,0))</f>
        <v/>
      </c>
    </row>
    <row r="39">
      <c r="A39" s="6" t="inlineStr">
        <is>
          <t>1.34</t>
        </is>
      </c>
      <c r="B39" s="7" t="inlineStr">
        <is>
          <t>Escalier bois RDC-&gt;R+1 (marches + contremarches, sous-volee stockage buanderie)</t>
        </is>
      </c>
      <c r="C39" s="6" t="inlineStr">
        <is>
          <t>ens</t>
        </is>
      </c>
      <c r="D39" s="6" t="n">
        <v>1</v>
      </c>
      <c r="E39" s="8" t="n"/>
      <c r="F39" s="6">
        <f>IF(E39="","",ROUND(D39*E39,0))</f>
        <v/>
      </c>
    </row>
    <row r="40">
      <c r="A40" s="5" t="n"/>
      <c r="B40" s="4" t="inlineStr">
        <is>
          <t>SOUS-TOTAL MACRO-LOT 1 € HT</t>
        </is>
      </c>
      <c r="C40" s="5" t="n"/>
      <c r="D40" s="5" t="n"/>
      <c r="E40" s="5" t="n"/>
      <c r="F40" s="4">
        <f>SUM(F6:F39)</f>
        <v/>
      </c>
    </row>
    <row r="42">
      <c r="A42" s="4" t="inlineStr">
        <is>
          <t>2</t>
        </is>
      </c>
      <c r="B42" s="4" t="inlineStr">
        <is>
          <t>MACRO-LOT 2 - CORPS D'ETATS INTERIEURS / SECONDAIRES / TECHNIQUES</t>
        </is>
      </c>
      <c r="C42" s="5" t="n"/>
      <c r="D42" s="5" t="n"/>
      <c r="E42" s="5" t="n"/>
      <c r="F42" s="5" t="n"/>
    </row>
    <row r="43">
      <c r="A43" s="6" t="inlineStr">
        <is>
          <t>2.1</t>
        </is>
      </c>
      <c r="B43" s="7" t="inlineStr">
        <is>
          <t>Isolation murs peripheriques (doublage interieur 100-120 mm)</t>
        </is>
      </c>
      <c r="C43" s="6" t="inlineStr">
        <is>
          <t>m2</t>
        </is>
      </c>
      <c r="D43" s="6" t="n">
        <v>165</v>
      </c>
      <c r="E43" s="8" t="n"/>
      <c r="F43" s="6">
        <f>IF(E43="","",ROUND(D43*E43,0))</f>
        <v/>
      </c>
    </row>
    <row r="44">
      <c r="A44" s="6" t="inlineStr">
        <is>
          <t>2.2</t>
        </is>
      </c>
      <c r="B44" s="7" t="inlineStr">
        <is>
          <t>Isolation rampants (200-240 mm, R&gt;=6)</t>
        </is>
      </c>
      <c r="C44" s="6" t="inlineStr">
        <is>
          <t>m2</t>
        </is>
      </c>
      <c r="D44" s="6" t="n">
        <v>95</v>
      </c>
      <c r="E44" s="8" t="n"/>
      <c r="F44" s="6">
        <f>IF(E44="","",ROUND(D44*E44,0))</f>
        <v/>
      </c>
    </row>
    <row r="45">
      <c r="A45" s="6" t="inlineStr">
        <is>
          <t>2.3</t>
        </is>
      </c>
      <c r="B45" s="7" t="inlineStr">
        <is>
          <t>Cloisons et doublages - BASE BA13 (OPTION plaques renforcees Habito/Fermacell)</t>
        </is>
      </c>
      <c r="C45" s="6" t="inlineStr">
        <is>
          <t>m2</t>
        </is>
      </c>
      <c r="D45" s="6" t="n">
        <v>175</v>
      </c>
      <c r="E45" s="8" t="n"/>
      <c r="F45" s="6">
        <f>IF(E45="","",ROUND(D45*E45,0))</f>
        <v/>
      </c>
    </row>
    <row r="46">
      <c r="A46" s="6" t="inlineStr">
        <is>
          <t>2.4</t>
        </is>
      </c>
      <c r="B46" s="7" t="inlineStr">
        <is>
          <t>Portes interieures battantes suivant nomenclature (P1-P3, P5-P7, P9-P15)</t>
        </is>
      </c>
      <c r="C46" s="6" t="inlineStr">
        <is>
          <t>u</t>
        </is>
      </c>
      <c r="D46" s="6" t="n">
        <v>13</v>
      </c>
      <c r="E46" s="8" t="n"/>
      <c r="F46" s="6">
        <f>IF(E46="","",ROUND(D46*E46,0))</f>
        <v/>
      </c>
    </row>
    <row r="47">
      <c r="A47" s="6" t="inlineStr">
        <is>
          <t>2.5</t>
        </is>
      </c>
      <c r="B47" s="7" t="inlineStr">
        <is>
          <t>Portes a galandage (P4 ch.2-&gt;SDB 2, P8 cuisine-&gt;arriere-cuisine)</t>
        </is>
      </c>
      <c r="C47" s="6" t="inlineStr">
        <is>
          <t>u</t>
        </is>
      </c>
      <c r="D47" s="6" t="n">
        <v>2</v>
      </c>
      <c r="E47" s="8" t="n"/>
      <c r="F47" s="6">
        <f>IF(E47="","",ROUND(D47*E47,0))</f>
        <v/>
      </c>
    </row>
    <row r="48">
      <c r="A48" s="6" t="inlineStr">
        <is>
          <t>2.6</t>
        </is>
      </c>
      <c r="B48" s="7" t="inlineStr">
        <is>
          <t>Placards, dressing et ensemble arche entree zone de jour (vestiaire + colonne + arche)</t>
        </is>
      </c>
      <c r="C48" s="6" t="inlineStr">
        <is>
          <t>ml</t>
        </is>
      </c>
      <c r="D48" s="6" t="n">
        <v>17</v>
      </c>
      <c r="E48" s="8" t="n"/>
      <c r="F48" s="6">
        <f>IF(E48="","",ROUND(D48*E48,0))</f>
        <v/>
      </c>
    </row>
    <row r="49">
      <c r="A49" s="6" t="inlineStr">
        <is>
          <t>2.7</t>
        </is>
      </c>
      <c r="B49" s="7" t="inlineStr">
        <is>
          <t>Electricite complete (tableau, reseaux, appareillage)</t>
        </is>
      </c>
      <c r="C49" s="6" t="inlineStr">
        <is>
          <t>m2</t>
        </is>
      </c>
      <c r="D49" s="6" t="n">
        <v>187.69</v>
      </c>
      <c r="E49" s="8" t="n"/>
      <c r="F49" s="6">
        <f>IF(E49="","",ROUND(D49*E49,0))</f>
        <v/>
      </c>
    </row>
    <row r="50">
      <c r="A50" s="6" t="inlineStr">
        <is>
          <t>2.8</t>
        </is>
      </c>
      <c r="B50" s="7" t="inlineStr">
        <is>
          <t>Sanitaires : 4 salles de bains (SDB 1-4) + 3 WC</t>
        </is>
      </c>
      <c r="C50" s="6" t="inlineStr">
        <is>
          <t>ens</t>
        </is>
      </c>
      <c r="D50" s="6" t="n">
        <v>1</v>
      </c>
      <c r="E50" s="8" t="n"/>
      <c r="F50" s="6">
        <f>IF(E50="","",ROUND(D50*E50,0))</f>
        <v/>
      </c>
    </row>
    <row r="51">
      <c r="A51" s="6" t="inlineStr">
        <is>
          <t>2.9</t>
        </is>
      </c>
      <c r="B51" s="7" t="inlineStr">
        <is>
          <t>Prises ext. facades + attentes stores bannes (facade SaM, mur mitoyen est)</t>
        </is>
      </c>
      <c r="C51" s="6" t="inlineStr">
        <is>
          <t>ens</t>
        </is>
      </c>
      <c r="D51" s="6" t="n">
        <v>1</v>
      </c>
      <c r="E51" s="8" t="n"/>
      <c r="F51" s="6">
        <f>IF(E51="","",ROUND(D51*E51,0))</f>
        <v/>
      </c>
    </row>
    <row r="52">
      <c r="A52" s="6" t="inlineStr">
        <is>
          <t>2.10</t>
        </is>
      </c>
      <c r="B52" s="7" t="inlineStr">
        <is>
          <t>Douche ext. : carrelage, plomberie de finition, equipement</t>
        </is>
      </c>
      <c r="C52" s="6" t="inlineStr">
        <is>
          <t>ens</t>
        </is>
      </c>
      <c r="D52" s="6" t="n">
        <v>1</v>
      </c>
      <c r="E52" s="8" t="n"/>
      <c r="F52" s="6">
        <f>IF(E52="","",ROUND(D52*E52,0))</f>
        <v/>
      </c>
    </row>
    <row r="53">
      <c r="A53" s="6" t="inlineStr">
        <is>
          <t>2.11</t>
        </is>
      </c>
      <c r="B53" s="7" t="inlineStr">
        <is>
          <t>Reseaux plomberie (alim., evac., douche ext.)</t>
        </is>
      </c>
      <c r="C53" s="6" t="inlineStr">
        <is>
          <t>ens</t>
        </is>
      </c>
      <c r="D53" s="6" t="n">
        <v>1</v>
      </c>
      <c r="E53" s="8" t="n"/>
      <c r="F53" s="6">
        <f>IF(E53="","",ROUND(D53*E53,0))</f>
        <v/>
      </c>
    </row>
    <row r="54">
      <c r="A54" s="6" t="inlineStr">
        <is>
          <t>2.12</t>
        </is>
      </c>
      <c r="B54" s="7" t="inlineStr">
        <is>
          <t>VRV gainable zone (4-6 UI, config a optimiser, soufflage plafond)</t>
        </is>
      </c>
      <c r="C54" s="6" t="inlineStr">
        <is>
          <t>m2</t>
        </is>
      </c>
      <c r="D54" s="6" t="n">
        <v>187.69</v>
      </c>
      <c r="E54" s="8" t="n"/>
      <c r="F54" s="6">
        <f>IF(E54="","",ROUND(D54*E54,0))</f>
        <v/>
      </c>
    </row>
    <row r="55">
      <c r="A55" s="6" t="inlineStr">
        <is>
          <t>2.13</t>
        </is>
      </c>
      <c r="B55" s="7" t="inlineStr">
        <is>
          <t>VMC</t>
        </is>
      </c>
      <c r="C55" s="6" t="inlineStr">
        <is>
          <t>ens</t>
        </is>
      </c>
      <c r="D55" s="6" t="n">
        <v>1</v>
      </c>
      <c r="E55" s="8" t="n"/>
      <c r="F55" s="6">
        <f>IF(E55="","",ROUND(D55*E55,0))</f>
        <v/>
      </c>
    </row>
    <row r="56">
      <c r="A56" s="6" t="inlineStr">
        <is>
          <t>2.14</t>
        </is>
      </c>
      <c r="B56" s="7" t="inlineStr">
        <is>
          <t>ECS : chauffe-eau thermodynamique 300 L + bouclage</t>
        </is>
      </c>
      <c r="C56" s="6" t="inlineStr">
        <is>
          <t>ens</t>
        </is>
      </c>
      <c r="D56" s="6" t="n">
        <v>1</v>
      </c>
      <c r="E56" s="8" t="n"/>
      <c r="F56" s="6">
        <f>IF(E56="","",ROUND(D56*E56,0))</f>
        <v/>
      </c>
    </row>
    <row r="57">
      <c r="A57" s="6" t="inlineStr">
        <is>
          <t>2.15</t>
        </is>
      </c>
      <c r="B57" s="7" t="inlineStr">
        <is>
          <t>Borne VE 7,4 kW mono 32 A + gestion de charge</t>
        </is>
      </c>
      <c r="C57" s="6" t="inlineStr">
        <is>
          <t>ens</t>
        </is>
      </c>
      <c r="D57" s="6" t="n">
        <v>1</v>
      </c>
      <c r="E57" s="8" t="n"/>
      <c r="F57" s="6">
        <f>IF(E57="","",ROUND(D57*E57,0))</f>
        <v/>
      </c>
    </row>
    <row r="58">
      <c r="A58" s="6" t="inlineStr">
        <is>
          <t>2.16</t>
        </is>
      </c>
      <c r="B58" s="7" t="inlineStr">
        <is>
          <t>Prises renforcees recharge velos (parking velos, garage)</t>
        </is>
      </c>
      <c r="C58" s="6" t="inlineStr">
        <is>
          <t>ens</t>
        </is>
      </c>
      <c r="D58" s="6" t="n">
        <v>1</v>
      </c>
      <c r="E58" s="8" t="n"/>
      <c r="F58" s="6">
        <f>IF(E58="","",ROUND(D58*E58,0))</f>
        <v/>
      </c>
    </row>
    <row r="59">
      <c r="A59" s="6" t="inlineStr">
        <is>
          <t>2.17</t>
        </is>
      </c>
      <c r="B59" s="7" t="inlineStr">
        <is>
          <t>Chapes (RDC)</t>
        </is>
      </c>
      <c r="C59" s="6" t="inlineStr">
        <is>
          <t>m2</t>
        </is>
      </c>
      <c r="D59" s="6" t="n">
        <v>117</v>
      </c>
      <c r="E59" s="8" t="n"/>
      <c r="F59" s="6">
        <f>IF(E59="","",ROUND(D59*E59,0))</f>
        <v/>
      </c>
    </row>
    <row r="60">
      <c r="A60" s="6" t="inlineStr">
        <is>
          <t>2.18</t>
        </is>
      </c>
      <c r="B60" s="7" t="inlineStr">
        <is>
          <t>Carrelage sols (pieces a vivre RDC + toutes pieces d eau)</t>
        </is>
      </c>
      <c r="C60" s="6" t="inlineStr">
        <is>
          <t>m2</t>
        </is>
      </c>
      <c r="D60" s="6" t="n">
        <v>95</v>
      </c>
      <c r="E60" s="8" t="n"/>
      <c r="F60" s="6">
        <f>IF(E60="","",ROUND(D60*E60,0))</f>
        <v/>
      </c>
    </row>
    <row r="61">
      <c r="A61" s="6" t="inlineStr">
        <is>
          <t>2.19</t>
        </is>
      </c>
      <c r="B61" s="7" t="inlineStr">
        <is>
          <t>Parquet (toutes chambres, suite ch.1 complete, etage hors pieces d eau)</t>
        </is>
      </c>
      <c r="C61" s="6" t="inlineStr">
        <is>
          <t>m2</t>
        </is>
      </c>
      <c r="D61" s="6" t="n">
        <v>80</v>
      </c>
      <c r="E61" s="8" t="n"/>
      <c r="F61" s="6">
        <f>IF(E61="","",ROUND(D61*E61,0))</f>
        <v/>
      </c>
    </row>
    <row r="62">
      <c r="A62" s="6" t="inlineStr">
        <is>
          <t>2.20</t>
        </is>
      </c>
      <c r="B62" s="7" t="inlineStr">
        <is>
          <t>Faience salles d'eau</t>
        </is>
      </c>
      <c r="C62" s="6" t="inlineStr">
        <is>
          <t>m2</t>
        </is>
      </c>
      <c r="D62" s="6" t="n">
        <v>60</v>
      </c>
      <c r="E62" s="8" t="n"/>
      <c r="F62" s="6">
        <f>IF(E62="","",ROUND(D62*E62,0))</f>
        <v/>
      </c>
    </row>
    <row r="63">
      <c r="A63" s="6" t="inlineStr">
        <is>
          <t>2.21</t>
        </is>
      </c>
      <c r="B63" s="7" t="inlineStr">
        <is>
          <t>Peintures et finitions (surfaces developpees)</t>
        </is>
      </c>
      <c r="C63" s="6" t="inlineStr">
        <is>
          <t>m2</t>
        </is>
      </c>
      <c r="D63" s="6" t="n">
        <v>620</v>
      </c>
      <c r="E63" s="8" t="n"/>
      <c r="F63" s="6">
        <f>IF(E63="","",ROUND(D63*E63,0))</f>
        <v/>
      </c>
    </row>
    <row r="64">
      <c r="A64" s="6" t="inlineStr">
        <is>
          <t>2.22</t>
        </is>
      </c>
      <c r="B64" s="7" t="inlineStr">
        <is>
          <t>Cuisine amenagee (provision, hors electromenager)</t>
        </is>
      </c>
      <c r="C64" s="6" t="inlineStr">
        <is>
          <t>ens</t>
        </is>
      </c>
      <c r="D64" s="6" t="n">
        <v>1</v>
      </c>
      <c r="E64" s="8" t="n"/>
      <c r="F64" s="6">
        <f>IF(E64="","",ROUND(D64*E64,0))</f>
        <v/>
      </c>
    </row>
    <row r="65">
      <c r="A65" s="6" t="inlineStr">
        <is>
          <t>2.23</t>
        </is>
      </c>
      <c r="B65" s="7" t="inlineStr">
        <is>
          <t>Electromenager (frigo, congel., cave a vin, FOUR VAPEUR, micro-ondes)</t>
        </is>
      </c>
      <c r="C65" s="6" t="inlineStr">
        <is>
          <t>ens</t>
        </is>
      </c>
      <c r="D65" s="6" t="n">
        <v>1</v>
      </c>
      <c r="E65" s="8" t="n"/>
      <c r="F65" s="6">
        <f>IF(E65="","",ROUND(D65*E65,0))</f>
        <v/>
      </c>
    </row>
    <row r="66">
      <c r="A66" s="6" t="inlineStr">
        <is>
          <t>2.24</t>
        </is>
      </c>
      <c r="B66" s="7" t="inlineStr">
        <is>
          <t>TV ou ecran + videoprojecteur integre (sejour, provision)</t>
        </is>
      </c>
      <c r="C66" s="6" t="inlineStr">
        <is>
          <t>ens</t>
        </is>
      </c>
      <c r="D66" s="6" t="n">
        <v>1</v>
      </c>
      <c r="E66" s="8" t="n"/>
      <c r="F66" s="6">
        <f>IF(E66="","",ROUND(D66*E66,0))</f>
        <v/>
      </c>
    </row>
    <row r="67">
      <c r="A67" s="6" t="inlineStr">
        <is>
          <t>2.25</t>
        </is>
      </c>
      <c r="B67" s="7" t="inlineStr">
        <is>
          <t>Courants faibles : RJ45 chambres, precablage TV (parentale, dortoir), wifi maille</t>
        </is>
      </c>
      <c r="C67" s="6" t="inlineStr">
        <is>
          <t>ens</t>
        </is>
      </c>
      <c r="D67" s="6" t="n">
        <v>1</v>
      </c>
      <c r="E67" s="8" t="n"/>
      <c r="F67" s="6">
        <f>IF(E67="","",ROUND(D67*E67,0))</f>
        <v/>
      </c>
    </row>
    <row r="68">
      <c r="A68" s="6" t="inlineStr">
        <is>
          <t>2.26</t>
        </is>
      </c>
      <c r="B68" s="7" t="inlineStr">
        <is>
          <t>Eclairage DALI broadcast + domotique simple (drivers, poussoirs DALI-2, passerelle IP)</t>
        </is>
      </c>
      <c r="C68" s="6" t="inlineStr">
        <is>
          <t>ens</t>
        </is>
      </c>
      <c r="D68" s="6" t="n">
        <v>1</v>
      </c>
      <c r="E68" s="8" t="n"/>
      <c r="F68" s="6">
        <f>IF(E68="","",ROUND(D68*E68,0))</f>
        <v/>
      </c>
    </row>
    <row r="69">
      <c r="A69" s="6" t="inlineStr">
        <is>
          <t>2.27</t>
        </is>
      </c>
      <c r="B69" s="7" t="inlineStr">
        <is>
          <t>Alarme : contacts portes ext. (dont garage), 3 volumetriques, 3 cameras</t>
        </is>
      </c>
      <c r="C69" s="6" t="inlineStr">
        <is>
          <t>ens</t>
        </is>
      </c>
      <c r="D69" s="6" t="n">
        <v>1</v>
      </c>
      <c r="E69" s="8" t="n"/>
      <c r="F69" s="6">
        <f>IF(E69="","",ROUND(D69*E69,0))</f>
        <v/>
      </c>
    </row>
    <row r="70">
      <c r="A70" s="5" t="n"/>
      <c r="B70" s="4" t="inlineStr">
        <is>
          <t>SOUS-TOTAL MACRO-LOT 2 € HT</t>
        </is>
      </c>
      <c r="C70" s="5" t="n"/>
      <c r="D70" s="5" t="n"/>
      <c r="E70" s="5" t="n"/>
      <c r="F70" s="4">
        <f>SUM(F43:F69)</f>
        <v/>
      </c>
    </row>
    <row r="72">
      <c r="A72" s="4" t="inlineStr">
        <is>
          <t>3</t>
        </is>
      </c>
      <c r="B72" s="4" t="inlineStr">
        <is>
          <t>MACRO-LOT 3 - PISCINE ET ESPACES VERTS</t>
        </is>
      </c>
      <c r="C72" s="5" t="n"/>
      <c r="D72" s="5" t="n"/>
      <c r="E72" s="5" t="n"/>
      <c r="F72" s="5" t="n"/>
    </row>
    <row r="73">
      <c r="A73" s="6" t="inlineStr">
        <is>
          <t>3.1</t>
        </is>
      </c>
      <c r="B73" s="7" t="inlineStr">
        <is>
          <t>Piscine 3,5 x 3,5 - prof. 1,40 (type libre : maconnee / liner / coque / inox)</t>
        </is>
      </c>
      <c r="C73" s="6" t="inlineStr">
        <is>
          <t>m2</t>
        </is>
      </c>
      <c r="D73" s="6" t="n">
        <v>12.25</v>
      </c>
      <c r="E73" s="8" t="n"/>
      <c r="F73" s="6">
        <f>IF(E73="","",ROUND(D73*E73,0))</f>
        <v/>
      </c>
    </row>
    <row r="74">
      <c r="A74" s="6" t="inlineStr">
        <is>
          <t>3.2</t>
        </is>
      </c>
      <c r="B74" s="7" t="inlineStr">
        <is>
          <t>Couverture electrique piscine + eclairage bassin, pilotes depuis la maison</t>
        </is>
      </c>
      <c r="C74" s="6" t="inlineStr">
        <is>
          <t>ens</t>
        </is>
      </c>
      <c r="D74" s="6" t="n">
        <v>1</v>
      </c>
      <c r="E74" s="8" t="n"/>
      <c r="F74" s="6">
        <f>IF(E74="","",ROUND(D74*E74,0))</f>
        <v/>
      </c>
    </row>
    <row r="75">
      <c r="A75" s="6" t="inlineStr">
        <is>
          <t>3.3</t>
        </is>
      </c>
      <c r="B75" s="7" t="inlineStr">
        <is>
          <t>Local technique piscine</t>
        </is>
      </c>
      <c r="C75" s="6" t="inlineStr">
        <is>
          <t>ens</t>
        </is>
      </c>
      <c r="D75" s="6" t="n">
        <v>1</v>
      </c>
      <c r="E75" s="8" t="n"/>
      <c r="F75" s="6">
        <f>IF(E75="","",ROUND(D75*E75,0))</f>
        <v/>
      </c>
    </row>
    <row r="76">
      <c r="A76" s="6" t="inlineStr">
        <is>
          <t>3.4</t>
        </is>
      </c>
      <c r="B76" s="7" t="inlineStr">
        <is>
          <t>Plages, margelles et terrasses</t>
        </is>
      </c>
      <c r="C76" s="6" t="inlineStr">
        <is>
          <t>m2</t>
        </is>
      </c>
      <c r="D76" s="6" t="n">
        <v>40</v>
      </c>
      <c r="E76" s="8" t="n"/>
      <c r="F76" s="6">
        <f>IF(E76="","",ROUND(D76*E76,0))</f>
        <v/>
      </c>
    </row>
    <row r="77">
      <c r="A77" s="6" t="inlineStr">
        <is>
          <t>3.5</t>
        </is>
      </c>
      <c r="B77" s="7" t="inlineStr">
        <is>
          <t>Clotures, haies, portillon (ouverture 2 m)</t>
        </is>
      </c>
      <c r="C77" s="6" t="inlineStr">
        <is>
          <t>ml</t>
        </is>
      </c>
      <c r="D77" s="6" t="n">
        <v>45</v>
      </c>
      <c r="E77" s="8" t="n"/>
      <c r="F77" s="6">
        <f>IF(E77="","",ROUND(D77*E77,0))</f>
        <v/>
      </c>
    </row>
    <row r="78">
      <c r="A78" s="6" t="inlineStr">
        <is>
          <t>3.6</t>
        </is>
      </c>
      <c r="B78" s="7" t="inlineStr">
        <is>
          <t>Voile d'ombrage ou store banne (salon d'ete)</t>
        </is>
      </c>
      <c r="C78" s="6" t="inlineStr">
        <is>
          <t>ens</t>
        </is>
      </c>
      <c r="D78" s="6" t="n">
        <v>1</v>
      </c>
      <c r="E78" s="8" t="n"/>
      <c r="F78" s="6">
        <f>IF(E78="","",ROUND(D78*E78,0))</f>
        <v/>
      </c>
    </row>
    <row r="79">
      <c r="A79" s="6" t="inlineStr">
        <is>
          <t>3.7</t>
        </is>
      </c>
      <c r="B79" s="7" t="inlineStr">
        <is>
          <t>Espaces verts, engazonnement</t>
        </is>
      </c>
      <c r="C79" s="6" t="inlineStr">
        <is>
          <t>m2</t>
        </is>
      </c>
      <c r="D79" s="6" t="n">
        <v>300</v>
      </c>
      <c r="E79" s="8" t="n"/>
      <c r="F79" s="6">
        <f>IF(E79="","",ROUND(D79*E79,0))</f>
        <v/>
      </c>
    </row>
    <row r="80">
      <c r="A80" s="6" t="inlineStr">
        <is>
          <t>3.8</t>
        </is>
      </c>
      <c r="B80" s="7" t="inlineStr">
        <is>
          <t>Arrosage automatique (programmateur, electrovannes, GaG + aspersion)</t>
        </is>
      </c>
      <c r="C80" s="6" t="inlineStr">
        <is>
          <t>ens</t>
        </is>
      </c>
      <c r="D80" s="6" t="n">
        <v>1</v>
      </c>
      <c r="E80" s="8" t="n"/>
      <c r="F80" s="6">
        <f>IF(E80="","",ROUND(D80*E80,0))</f>
        <v/>
      </c>
    </row>
    <row r="81">
      <c r="A81" s="5" t="n"/>
      <c r="B81" s="4" t="inlineStr">
        <is>
          <t>SOUS-TOTAL MACRO-LOT 3 € HT</t>
        </is>
      </c>
      <c r="C81" s="5" t="n"/>
      <c r="D81" s="5" t="n"/>
      <c r="E81" s="5" t="n"/>
      <c r="F81" s="4">
        <f>SUM(F73:F80)</f>
        <v/>
      </c>
    </row>
    <row r="83">
      <c r="B83" s="9" t="inlineStr">
        <is>
          <t>TOTAL GÉNÉRAL € HT (hors options)</t>
        </is>
      </c>
      <c r="F83" s="9">
        <f>F40+F70+F81</f>
        <v/>
      </c>
    </row>
    <row r="85">
      <c r="A85" s="10" t="n"/>
      <c r="B85" s="3" t="inlineStr">
        <is>
          <t>OPTIONS - PLUS-VALUES (+) / MOINS-VALUES (-) - hors total general, a chiffrer separement</t>
        </is>
      </c>
      <c r="C85" s="10" t="n"/>
      <c r="D85" s="10" t="n"/>
      <c r="E85" s="10" t="n"/>
      <c r="F85" s="10" t="n"/>
    </row>
    <row r="86">
      <c r="A86" s="6" t="inlineStr">
        <is>
          <t>O1</t>
        </is>
      </c>
      <c r="B86" s="7" t="inlineStr">
        <is>
          <t>Couverture : REFECTION COMPLETE (nouveau complexe isolation + tuiles) en lieu et place de la revision generale</t>
        </is>
      </c>
      <c r="C86" s="6" t="inlineStr">
        <is>
          <t>m2</t>
        </is>
      </c>
      <c r="D86" s="6" t="n">
        <v>175</v>
      </c>
      <c r="E86" s="8" t="n"/>
      <c r="F86" s="6">
        <f>IF(E86="","",ROUND(D86*E86,0))</f>
        <v/>
      </c>
    </row>
    <row r="87">
      <c r="A87" s="6" t="inlineStr">
        <is>
          <t>O2</t>
        </is>
      </c>
      <c r="B87" s="7" t="inlineStr">
        <is>
          <t>Sarking : isolation de la toiture par l'exterieur</t>
        </is>
      </c>
      <c r="C87" s="6" t="inlineStr">
        <is>
          <t>m2</t>
        </is>
      </c>
      <c r="D87" s="6" t="n">
        <v>175</v>
      </c>
      <c r="E87" s="8" t="n"/>
      <c r="F87" s="6">
        <f>IF(E87="","",ROUND(D87*E87,0))</f>
        <v/>
      </c>
    </row>
    <row r="88">
      <c r="A88" s="6" t="inlineStr">
        <is>
          <t>O2-MV</t>
        </is>
      </c>
      <c r="B88" s="7" t="inlineStr">
        <is>
          <t>Moins-value ML2 liee a O2 : reduction de l'isolation des rampants (isolee par l'exterieur)</t>
        </is>
      </c>
      <c r="C88" s="6" t="inlineStr">
        <is>
          <t>m2</t>
        </is>
      </c>
      <c r="D88" s="6" t="n">
        <v>95</v>
      </c>
      <c r="E88" s="8" t="n"/>
      <c r="F88" s="6">
        <f>IF(E88="","",ROUND(D88*E88,0))</f>
        <v/>
      </c>
    </row>
    <row r="89">
      <c r="A89" s="6" t="inlineStr">
        <is>
          <t>O3</t>
        </is>
      </c>
      <c r="B89" s="7" t="inlineStr">
        <is>
          <t>ITE + enduit de finition sur la facade OUEST, en lieu et place de l'enduit seul</t>
        </is>
      </c>
      <c r="C89" s="6" t="inlineStr">
        <is>
          <t>m2</t>
        </is>
      </c>
      <c r="D89" s="6" t="n">
        <v>100</v>
      </c>
      <c r="E89" s="8" t="n"/>
      <c r="F89" s="6">
        <f>IF(E89="","",ROUND(D89*E89,0))</f>
        <v/>
      </c>
    </row>
    <row r="90">
      <c r="A90" s="6" t="inlineStr">
        <is>
          <t>O3-MV</t>
        </is>
      </c>
      <c r="B90" s="7" t="inlineStr">
        <is>
          <t>Moins-value ML2 liee a O3 : doublage interieur reduit a ~50 mm sur les murs de la facade ouest</t>
        </is>
      </c>
      <c r="C90" s="6" t="inlineStr">
        <is>
          <t>ens</t>
        </is>
      </c>
      <c r="D90" s="6" t="n">
        <v>1</v>
      </c>
      <c r="E90" s="8" t="n"/>
      <c r="F90" s="6">
        <f>IF(E90="","",ROUND(D90*E90,0))</f>
        <v/>
      </c>
    </row>
    <row r="91">
      <c r="A91" s="6" t="inlineStr">
        <is>
          <t>O4</t>
        </is>
      </c>
      <c r="B91" s="7" t="inlineStr">
        <is>
          <t>ITE + enduit : extension aux facades EST, NORD et SUD</t>
        </is>
      </c>
      <c r="C91" s="6" t="inlineStr">
        <is>
          <t>m2</t>
        </is>
      </c>
      <c r="D91" s="6" t="n">
        <v>120</v>
      </c>
      <c r="E91" s="8" t="n"/>
      <c r="F91" s="6">
        <f>IF(E91="","",ROUND(D91*E91,0))</f>
        <v/>
      </c>
    </row>
    <row r="92">
      <c r="A92" s="6" t="inlineStr">
        <is>
          <t>O4-MV</t>
        </is>
      </c>
      <c r="B92" s="7" t="inlineStr">
        <is>
          <t>Moins-value ML2 liee a O4 : doublage interieur reduit a ~50 mm sur les murs est / nord / sud</t>
        </is>
      </c>
      <c r="C92" s="6" t="inlineStr">
        <is>
          <t>ens</t>
        </is>
      </c>
      <c r="D92" s="6" t="n">
        <v>1</v>
      </c>
      <c r="E92" s="8" t="n"/>
      <c r="F92" s="6">
        <f>IF(E92="","",ROUND(D92*E92,0))</f>
        <v/>
      </c>
    </row>
    <row r="93">
      <c r="A93" s="6" t="inlineStr">
        <is>
          <t>O5</t>
        </is>
      </c>
      <c r="B93" s="7" t="inlineStr">
        <is>
          <t>Cloisons et doublages en plaques RENFORCEES haute durete (type Habito / Fermacell) en lieu et place du BA13</t>
        </is>
      </c>
      <c r="C93" s="6" t="inlineStr">
        <is>
          <t>m2</t>
        </is>
      </c>
      <c r="D93" s="6" t="n">
        <v>175</v>
      </c>
      <c r="E93" s="8" t="n"/>
      <c r="F93" s="6">
        <f>IF(E93="","",ROUND(D93*E93,0))</f>
        <v/>
      </c>
    </row>
    <row r="94">
      <c r="A94" s="6" t="inlineStr">
        <is>
          <t>O6</t>
        </is>
      </c>
      <c r="B94" s="7" t="inlineStr">
        <is>
          <t>Portail : ouvrant a la francaise 2 vantaux de 3,00 m en lieu et place du coulissant 6,00 m</t>
        </is>
      </c>
      <c r="C94" s="6" t="inlineStr">
        <is>
          <t>ens</t>
        </is>
      </c>
      <c r="D94" s="6" t="n">
        <v>1</v>
      </c>
      <c r="E94" s="8" t="n"/>
      <c r="F94" s="6">
        <f>IF(E94="","",ROUND(D94*E94,0))</f>
        <v/>
      </c>
    </row>
    <row r="95">
      <c r="A95" s="5" t="n"/>
      <c r="B95" s="4" t="inlineStr">
        <is>
          <t>TOTAL DES OPTIONS RETENUES € HT (a reporter apres arbitrage)</t>
        </is>
      </c>
      <c r="C95" s="5" t="n"/>
      <c r="D95" s="5" t="n"/>
      <c r="E95" s="5" t="n"/>
      <c r="F95" s="4">
        <f>SUM(F86:F94)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2026-07-25T09:37:18Z</dcterms:created>
  <dcterms:modified xmlns:dcterms="http://purl.org/dc/terms/" xmlns:xsi="http://www.w3.org/2001/XMLSchema-instance" xsi:type="dcterms:W3CDTF">2026-07-25T09:37:18Z</dcterms:modified>
</cp:coreProperties>
</file>